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7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1" i="1" l="1"/>
  <c r="D191" i="1"/>
  <c r="C191" i="1"/>
  <c r="E182" i="1"/>
  <c r="D182" i="1"/>
  <c r="C182" i="1"/>
  <c r="E187" i="1"/>
  <c r="D187" i="1"/>
  <c r="C187" i="1"/>
  <c r="E176" i="1"/>
  <c r="D176" i="1"/>
  <c r="C176" i="1"/>
  <c r="E171" i="1"/>
  <c r="D171" i="1"/>
  <c r="C171" i="1"/>
  <c r="E165" i="1"/>
  <c r="D165" i="1"/>
  <c r="C165" i="1"/>
  <c r="E159" i="1"/>
  <c r="D159" i="1"/>
  <c r="C159" i="1"/>
  <c r="E152" i="1"/>
  <c r="D152" i="1"/>
  <c r="C152" i="1"/>
  <c r="E145" i="1"/>
  <c r="D145" i="1"/>
  <c r="C145" i="1"/>
  <c r="E138" i="1"/>
  <c r="D138" i="1"/>
  <c r="C138" i="1"/>
  <c r="E129" i="1"/>
  <c r="D129" i="1"/>
  <c r="C129" i="1"/>
  <c r="E120" i="1"/>
  <c r="D120" i="1"/>
  <c r="C120" i="1"/>
  <c r="E109" i="1"/>
  <c r="D109" i="1"/>
  <c r="C109" i="1"/>
  <c r="E100" i="1"/>
  <c r="D100" i="1"/>
  <c r="C100" i="1"/>
  <c r="E94" i="1"/>
  <c r="D94" i="1"/>
  <c r="C94" i="1"/>
  <c r="E72" i="1"/>
  <c r="D72" i="1"/>
  <c r="C72" i="1"/>
  <c r="D189" i="1" l="1"/>
  <c r="E189" i="1"/>
  <c r="C189" i="1"/>
  <c r="E80" i="1"/>
  <c r="D80" i="1"/>
  <c r="C80" i="1"/>
  <c r="E9" i="1" l="1"/>
  <c r="D9" i="1"/>
  <c r="C9" i="1"/>
  <c r="E45" i="1" l="1"/>
  <c r="D45" i="1"/>
  <c r="C45" i="1"/>
  <c r="E51" i="1" l="1"/>
  <c r="D51" i="1"/>
  <c r="C51" i="1"/>
  <c r="E83" i="1" l="1"/>
  <c r="D83" i="1"/>
  <c r="C83" i="1"/>
</calcChain>
</file>

<file path=xl/sharedStrings.xml><?xml version="1.0" encoding="utf-8"?>
<sst xmlns="http://schemas.openxmlformats.org/spreadsheetml/2006/main" count="137" uniqueCount="81">
  <si>
    <t>950 Финансовое управление</t>
  </si>
  <si>
    <t>ИТОГО</t>
  </si>
  <si>
    <t>951 Администрация Серышевского района</t>
  </si>
  <si>
    <t>953 КУМИ</t>
  </si>
  <si>
    <t>955 Отдел образования</t>
  </si>
  <si>
    <t>957 Комитет по культуре</t>
  </si>
  <si>
    <t xml:space="preserve">Субсидия на реализацию мероприятий по развитию и сохраненитю культуры в муниципальных образованиях Амурской области </t>
  </si>
  <si>
    <t>Субсидия на обустройство автомобильных дорог и обеспечение условий для безопасного дорожного движения на территории Амурской области</t>
  </si>
  <si>
    <t>Субсидия на реализацию мероприятий по обеспечению жильем молодых семей</t>
  </si>
  <si>
    <t>Субвенция на 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</si>
  <si>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Иные межбюджетные трансферты на ремонт жилых помещений ветеранов Вов</t>
  </si>
  <si>
    <t>Субвенции на 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местностей"</t>
  </si>
  <si>
    <t>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</si>
  <si>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Субвенция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совершеннолетних, признанных недееспособными вследствии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</si>
  <si>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Субвенции на финансовое обеспечение государственных полномочий по организационному обеспечению деятельности административных комиссий</t>
  </si>
  <si>
    <t>Субсидии на софинансирование мероприятия "Оборудование контейнерных площадок для сбора твердых коммунальных отходов"</t>
  </si>
  <si>
    <t>Субвенции на 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</si>
  <si>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Субвенции на выплату денежных средств на содержание детей, находящихся емьях опекунов (попечителей) и в приемных семьях, а также вознаграждения приемным родителям (родителю)</t>
  </si>
  <si>
    <t>Субвенции на финансовое обеспечение государственных полномочий Амурской области по назначению и выплате денежной выплаты при передаче ребенка в семью</t>
  </si>
  <si>
    <t>Субвенции на осуществление полномочий по составлению (изменению) списков кандидатов в присяжные заседатели федеральных  на составление списков кандидатов в присяжные заседатели федеральных судов общей юрисдикции  в Российской Федерации</t>
  </si>
  <si>
    <t>Субсидии на поддержку и развитие субъектов малого и среднего предпринимательства, включая крестьянские (фермерские) хозяйства</t>
  </si>
  <si>
    <t>Субсидии на софинансирование мероприятий по  модернизации региональных систем дошкольного образования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</si>
  <si>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</si>
  <si>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Субвенции на финансовое обеспечение государственного полномочия Амурской области по обеспечению обучающихся по образовательным программам начального общего образования в муниципальных образовательных организациях питанием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</si>
  <si>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</si>
  <si>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</si>
  <si>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на частичную оплату стоимости путевок для детей работающих граждан в организации отдыха и оздоравления детей в каникулярное время</t>
  </si>
  <si>
    <t>Субсидии на обеспечение бесплатным двухразовым питанием детей с ограниченными возможностями здоровья, обучающихся в муниципальных образовательных организациях</t>
  </si>
  <si>
    <t>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</si>
  <si>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Субсидии на выравнивание обеспеченности муниципальных образований по реализации ими отдельных расходных обязательств</t>
  </si>
  <si>
    <t>Субвенции на финансовое обеспечение государтвенных полномочий Амурской области по расчету и предоставлению дотаций на выравнивание бюджетной обеспеченности поселений бюджетам городских и сельских поселений</t>
  </si>
  <si>
    <t>Субвенции на 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</si>
  <si>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Субсидия. Капитальные вложения в объекты муниципальной собственности</t>
  </si>
  <si>
    <t>Субсидии на оказание поддержки бюджетам муниципальных образований, связанной с организацией транспортного обслуживания населения</t>
  </si>
  <si>
    <t>Субсидии на осуществлениемуниципальными образованиями дорожной деятельности в отношении автомобильных дорог местного значения и сооружений на них</t>
  </si>
  <si>
    <t>Субсидии.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</si>
  <si>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Субвенции на финансовое обеспечение государственных полномочий по выплатам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</si>
  <si>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Дотация на выравнивание бюджетной обеспеченности муниципальных районов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</si>
  <si>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малоэтважного дилищного строительства, за счет средств, поступивших от государственной корпорации - Фонда содействия реформированию жилищно-коммунального хозяйства на переселение граждан из аварийного жилищного фонда</t>
  </si>
  <si>
    <t>В том числе ФБ</t>
  </si>
  <si>
    <t>Казанский сельсовет</t>
  </si>
  <si>
    <t>Субсидии бюджетам сельских поселений на поддержку отрасли культуры</t>
  </si>
  <si>
    <t>Большесазанский сельсовет</t>
  </si>
  <si>
    <t>Субсидии бюджетам сельских поселений на строительство и реконструкцию (модернизацию) объектов питьевого водоснабжения</t>
  </si>
  <si>
    <t>Полянский сельсовет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</si>
  <si>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</si>
  <si>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Томский сельсовет</t>
  </si>
  <si>
    <t>Субсидия на модернизацию коммунальной инфраструктуры</t>
  </si>
  <si>
    <t>Субсидии бюджетам сельских поселений на обеспечение устойчивого развития сельских территорий</t>
  </si>
  <si>
    <t>пгт Серышево</t>
  </si>
  <si>
    <t>Субсидии на дорожную деятельность в отношении автомобильных дорог местного значения и сооружений них</t>
  </si>
  <si>
    <t>Субсидии на оборудование контейнерных площадок</t>
  </si>
  <si>
    <t>Украинский сельсовет</t>
  </si>
  <si>
    <t>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</si>
  <si>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ИТОГО ПО ПОСЕЛЕНИЯМ</t>
  </si>
  <si>
    <t>ИТОГО ПО РАЙОНУ</t>
  </si>
  <si>
    <t>нацпроект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</si>
  <si>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</si>
  <si>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Субсидии на проведение мероприятий по противопожарной и антитеррорестической защищенности муниципальных образовательных организаций</t>
  </si>
  <si>
    <t>Иные межбюджетные трансферты на оказание содействия в подготовке проведения общероссийского голосования, а также информирования граждан РФ о такой подготовке</t>
  </si>
  <si>
    <t>Аргинский сельсовет</t>
  </si>
  <si>
    <t>Лебяжевский сельсовет</t>
  </si>
  <si>
    <t>Новосергеевский сельсовет</t>
  </si>
  <si>
    <t>Сосновский сельсовет</t>
  </si>
  <si>
    <t>Субсидия на поддержку проектов развития территорий сельских поселений Амурской области основанных на местных инициативах</t>
  </si>
  <si>
    <t>Широкологский сельсовет</t>
  </si>
  <si>
    <t>Дотации бюджетам муниципальных районов на поддержку мер по обеспечению сбалансированности бюджетов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</si>
  <si>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</si>
  <si>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затрат)</t>
  </si>
  <si>
    <t>Субсидии бюджетам муниципальных районов для оказания гражданам, проживающим на территории муниципального образования и утратившим в результате чрезвычайной ситуации - подтопления или затопления урожай сельскохозяйственных культур, помощи в натуральной форме</t>
  </si>
  <si>
    <t xml:space="preserve">Субвенции на финансовое обеспечение государственных полномочий по проведению текущего или капитального ремонта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</si>
  <si>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образовательные организации)</t>
  </si>
  <si>
    <t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</si>
  <si>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Субсидия бюджетам муниципальных районов на поддержку отрасли культуры</t>
  </si>
  <si>
    <t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</si>
  <si>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Субвенция, предоставляемая бюджетам муниципальных округов, городских округов и бюджетам поселений Амурской области на осуществление полномочий РФ по первичному воинскому учету, на территориях, где отсуцтствуют военные комиссариаты</t>
  </si>
  <si>
    <t>Водораздельненский сельсовет</t>
  </si>
  <si>
    <t>Озерненский сельсовет</t>
  </si>
  <si>
    <t>Фроловский сельсовет</t>
  </si>
  <si>
    <t>Субсидии бюджетам сельских поселений на поддержку отрасли культуры (создание и модернизацию учреждений культурно-досугового типа в сельской местности)</t>
  </si>
  <si>
    <t>ИТОГО РАЙОН +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</si>
</sst>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3" fontId="4" fillId="0" borderId="1" xfId="1" applyFont="1" applyBorder="1"/>
    <xf numFmtId="0" fontId="4" fillId="0" borderId="1" xfId="0" applyFont="1" applyBorder="1"/>
    <xf numFmtId="0" fontId="2" fillId="0" borderId="1" xfId="0" applyFont="1" applyBorder="1"/>
    <xf numFmtId="43" fontId="2" fillId="0" borderId="1" xfId="1" applyFont="1" applyBorder="1"/>
    <xf numFmtId="0" fontId="5" fillId="0" borderId="0" xfId="0" applyFont="1"/>
    <xf numFmtId="0" fontId="4" fillId="0" borderId="1" xfId="0" applyFont="1" applyFill="1" applyBorder="1" applyAlignment="1">
      <alignment wrapText="1"/>
    </xf>
    <xf numFmtId="43" fontId="2" fillId="0" borderId="0" xfId="1" applyFont="1"/>
    <xf numFmtId="43" fontId="4" fillId="0" borderId="1" xfId="1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43" fontId="4" fillId="2" borderId="1" xfId="1" applyFont="1" applyFill="1" applyBorder="1" applyAlignment="1">
      <alignment horizontal="center" wrapText="1"/>
    </xf>
    <xf numFmtId="43" fontId="4" fillId="2" borderId="1" xfId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2" borderId="1" xfId="0" applyFont="1" applyFill="1" applyBorder="1"/>
    <xf numFmtId="43" fontId="4" fillId="2" borderId="1" xfId="1" applyFont="1" applyFill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43" fontId="7" fillId="0" borderId="1" xfId="1" applyFont="1" applyBorder="1" applyAlignment="1">
      <alignment horizontal="center"/>
    </xf>
    <xf numFmtId="0" fontId="4" fillId="3" borderId="1" xfId="0" applyFont="1" applyFill="1" applyBorder="1"/>
    <xf numFmtId="43" fontId="4" fillId="3" borderId="1" xfId="1" applyFont="1" applyFill="1" applyBorder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wrapText="1"/>
    </xf>
    <xf numFmtId="43" fontId="8" fillId="0" borderId="1" xfId="1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6" fillId="0" borderId="5" xfId="0" applyFont="1" applyBorder="1"/>
    <xf numFmtId="43" fontId="6" fillId="0" borderId="6" xfId="0" applyNumberFormat="1" applyFont="1" applyBorder="1"/>
    <xf numFmtId="43" fontId="4" fillId="4" borderId="1" xfId="1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1" xfId="0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1"/>
  <sheetViews>
    <sheetView tabSelected="1" topLeftCell="A176" workbookViewId="0">
      <selection activeCell="B2" sqref="B2:E198"/>
    </sheetView>
  </sheetViews>
  <sheetFormatPr defaultRowHeight="15" x14ac:dyDescent="0.25"/>
  <cols>
    <col min="2" max="2" width="66" customWidth="1"/>
    <col min="3" max="3" width="19.125" customWidth="1"/>
    <col min="4" max="4" width="20" customWidth="1"/>
    <col min="5" max="5" width="19.87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35" t="s">
        <v>0</v>
      </c>
      <c r="C2" s="36"/>
      <c r="D2" s="36"/>
      <c r="E2" s="37"/>
    </row>
    <row r="3" spans="1:5" ht="12" customHeight="1" x14ac:dyDescent="0.25">
      <c r="A3" s="1"/>
      <c r="B3" s="2"/>
      <c r="C3" s="3">
        <v>2021</v>
      </c>
      <c r="D3" s="3">
        <v>2022</v>
      </c>
      <c r="E3" s="3">
        <v>2023</v>
      </c>
    </row>
    <row r="4" spans="1:5" ht="17.25" customHeight="1" x14ac:dyDescent="0.25">
      <c r="A4" s="1"/>
      <c r="B4" s="9" t="s">
        <v>37</v>
      </c>
      <c r="C4" s="4">
        <v>50556.2</v>
      </c>
      <c r="D4" s="4">
        <v>45704</v>
      </c>
      <c r="E4" s="4">
        <v>18341.900000000001</v>
      </c>
    </row>
    <row r="5" spans="1:5" ht="27" customHeight="1" x14ac:dyDescent="0.25">
      <c r="A5" s="1"/>
      <c r="B5" s="9" t="s">
        <v>66</v>
      </c>
      <c r="C5" s="4"/>
      <c r="D5" s="4">
        <v>0</v>
      </c>
      <c r="E5" s="4">
        <v>0</v>
      </c>
    </row>
    <row r="6" spans="1:5" ht="28.5" customHeight="1" x14ac:dyDescent="0.25">
      <c r="A6" s="1"/>
      <c r="B6" s="9" t="s">
        <v>29</v>
      </c>
      <c r="C6" s="4">
        <v>141179.70000000001</v>
      </c>
      <c r="D6" s="4">
        <v>146352.5</v>
      </c>
      <c r="E6" s="4">
        <v>156244.4</v>
      </c>
    </row>
    <row r="7" spans="1:5" ht="38.25" customHeight="1" x14ac:dyDescent="0.25">
      <c r="A7" s="1"/>
      <c r="B7" s="9" t="s">
        <v>30</v>
      </c>
      <c r="C7" s="4">
        <v>7377.6</v>
      </c>
      <c r="D7" s="4">
        <v>7672.8</v>
      </c>
      <c r="E7" s="4">
        <v>7932.3</v>
      </c>
    </row>
    <row r="8" spans="1:5" ht="38.25" hidden="1" customHeight="1" x14ac:dyDescent="0.25">
      <c r="A8" s="1"/>
      <c r="B8" s="9" t="s">
        <v>57</v>
      </c>
      <c r="C8" s="4"/>
      <c r="D8" s="4">
        <v>0</v>
      </c>
      <c r="E8" s="4">
        <v>0</v>
      </c>
    </row>
    <row r="9" spans="1:5" x14ac:dyDescent="0.25">
      <c r="A9" s="1"/>
      <c r="B9" s="5" t="s">
        <v>1</v>
      </c>
      <c r="C9" s="4">
        <f>C4+C5+C6+C7+C8</f>
        <v>199113.50000000003</v>
      </c>
      <c r="D9" s="4">
        <f>D4+D5+D6+D7+D8</f>
        <v>199729.3</v>
      </c>
      <c r="E9" s="4">
        <f>E4+E5+E6+E7+E8</f>
        <v>182518.59999999998</v>
      </c>
    </row>
    <row r="10" spans="1:5" hidden="1" x14ac:dyDescent="0.25">
      <c r="A10" s="1"/>
      <c r="B10" s="6"/>
      <c r="C10" s="7"/>
      <c r="D10" s="7"/>
      <c r="E10" s="7"/>
    </row>
    <row r="11" spans="1:5" hidden="1" x14ac:dyDescent="0.25">
      <c r="A11" s="1"/>
      <c r="B11" s="6"/>
      <c r="C11" s="7"/>
      <c r="D11" s="7"/>
      <c r="E11" s="7"/>
    </row>
    <row r="12" spans="1:5" hidden="1" x14ac:dyDescent="0.25">
      <c r="A12" s="1"/>
      <c r="B12" s="6"/>
      <c r="C12" s="7"/>
      <c r="D12" s="7"/>
      <c r="E12" s="7"/>
    </row>
    <row r="13" spans="1:5" hidden="1" x14ac:dyDescent="0.25">
      <c r="A13" s="1"/>
      <c r="B13" s="6"/>
      <c r="C13" s="7"/>
      <c r="D13" s="7"/>
      <c r="E13" s="7"/>
    </row>
    <row r="14" spans="1:5" hidden="1" x14ac:dyDescent="0.25">
      <c r="A14" s="1"/>
      <c r="B14" s="6"/>
      <c r="C14" s="7"/>
      <c r="D14" s="7"/>
      <c r="E14" s="7"/>
    </row>
    <row r="15" spans="1:5" hidden="1" x14ac:dyDescent="0.25">
      <c r="A15" s="1"/>
      <c r="B15" s="6"/>
      <c r="C15" s="7"/>
      <c r="D15" s="7"/>
      <c r="E15" s="7"/>
    </row>
    <row r="16" spans="1:5" hidden="1" x14ac:dyDescent="0.25">
      <c r="A16" s="1"/>
      <c r="B16" s="6"/>
      <c r="C16" s="7"/>
      <c r="D16" s="7"/>
      <c r="E16" s="7"/>
    </row>
    <row r="17" spans="1:5" hidden="1" x14ac:dyDescent="0.25">
      <c r="A17" s="1"/>
      <c r="B17" s="6"/>
      <c r="C17" s="7"/>
      <c r="D17" s="7"/>
      <c r="E17" s="7"/>
    </row>
    <row r="18" spans="1:5" hidden="1" x14ac:dyDescent="0.25">
      <c r="A18" s="1"/>
      <c r="B18" s="6"/>
      <c r="C18" s="7"/>
      <c r="D18" s="7"/>
      <c r="E18" s="7"/>
    </row>
    <row r="19" spans="1:5" hidden="1" x14ac:dyDescent="0.25">
      <c r="A19" s="1"/>
      <c r="B19" s="6"/>
      <c r="C19" s="7"/>
      <c r="D19" s="7"/>
      <c r="E19" s="7"/>
    </row>
    <row r="20" spans="1:5" hidden="1" x14ac:dyDescent="0.25">
      <c r="A20" s="1"/>
      <c r="B20" s="6"/>
      <c r="C20" s="7"/>
      <c r="D20" s="7"/>
      <c r="E20" s="7"/>
    </row>
    <row r="21" spans="1:5" hidden="1" x14ac:dyDescent="0.25">
      <c r="A21" s="1"/>
      <c r="B21" s="6"/>
      <c r="C21" s="7"/>
      <c r="D21" s="7"/>
      <c r="E21" s="7"/>
    </row>
    <row r="22" spans="1:5" hidden="1" x14ac:dyDescent="0.25">
      <c r="A22" s="1"/>
      <c r="B22" s="1"/>
      <c r="C22" s="1"/>
      <c r="D22" s="1"/>
      <c r="E22" s="1"/>
    </row>
    <row r="23" spans="1:5" x14ac:dyDescent="0.25">
      <c r="A23" s="1"/>
      <c r="B23" s="35" t="s">
        <v>2</v>
      </c>
      <c r="C23" s="36"/>
      <c r="D23" s="36"/>
      <c r="E23" s="37"/>
    </row>
    <row r="24" spans="1:5" x14ac:dyDescent="0.25">
      <c r="A24" s="1"/>
      <c r="B24" s="5"/>
      <c r="C24" s="3">
        <v>2021</v>
      </c>
      <c r="D24" s="3">
        <v>2022</v>
      </c>
      <c r="E24" s="3">
        <v>2023</v>
      </c>
    </row>
    <row r="25" spans="1:5" ht="90" hidden="1" customHeight="1" x14ac:dyDescent="0.25">
      <c r="A25" s="1"/>
      <c r="B25" s="9" t="s">
        <v>38</v>
      </c>
      <c r="C25" s="4"/>
      <c r="D25" s="4"/>
      <c r="E25" s="4"/>
    </row>
    <row r="26" spans="1:5" ht="27" customHeight="1" x14ac:dyDescent="0.25">
      <c r="A26" s="1"/>
      <c r="B26" s="9" t="s">
        <v>8</v>
      </c>
      <c r="C26" s="11">
        <v>3429.9</v>
      </c>
      <c r="D26" s="4">
        <v>3455.5</v>
      </c>
      <c r="E26" s="4">
        <v>0</v>
      </c>
    </row>
    <row r="27" spans="1:5" ht="12.75" customHeight="1" x14ac:dyDescent="0.25">
      <c r="A27" s="1"/>
      <c r="B27" s="12" t="s">
        <v>39</v>
      </c>
      <c r="C27" s="13"/>
      <c r="D27" s="14"/>
      <c r="E27" s="14"/>
    </row>
    <row r="28" spans="1:5" ht="24.75" customHeight="1" x14ac:dyDescent="0.25">
      <c r="A28" s="1"/>
      <c r="B28" s="9" t="s">
        <v>33</v>
      </c>
      <c r="C28" s="4">
        <v>2746.3</v>
      </c>
      <c r="D28" s="4">
        <v>2718.3</v>
      </c>
      <c r="E28" s="4">
        <v>0</v>
      </c>
    </row>
    <row r="29" spans="1:5" ht="27.75" hidden="1" customHeight="1" x14ac:dyDescent="0.25">
      <c r="A29" s="1"/>
      <c r="B29" s="9" t="s">
        <v>7</v>
      </c>
      <c r="C29" s="31"/>
      <c r="D29" s="31"/>
      <c r="E29" s="31"/>
    </row>
    <row r="30" spans="1:5" ht="36.75" customHeight="1" x14ac:dyDescent="0.25">
      <c r="A30" s="1"/>
      <c r="B30" s="9" t="s">
        <v>34</v>
      </c>
      <c r="C30" s="4">
        <v>10633.7</v>
      </c>
      <c r="D30" s="4">
        <v>10633.7</v>
      </c>
      <c r="E30" s="4">
        <v>10633.7</v>
      </c>
    </row>
    <row r="31" spans="1:5" ht="25.5" customHeight="1" x14ac:dyDescent="0.25">
      <c r="A31" s="1"/>
      <c r="B31" s="9" t="s">
        <v>20</v>
      </c>
      <c r="C31" s="4">
        <v>665.4</v>
      </c>
      <c r="D31" s="4">
        <v>665.4</v>
      </c>
      <c r="E31" s="4">
        <v>74.599999999999994</v>
      </c>
    </row>
    <row r="32" spans="1:5" ht="30" customHeight="1" x14ac:dyDescent="0.25">
      <c r="A32" s="1"/>
      <c r="B32" s="9" t="s">
        <v>15</v>
      </c>
      <c r="C32" s="4">
        <v>838.8</v>
      </c>
      <c r="D32" s="4">
        <v>223.4</v>
      </c>
      <c r="E32" s="4">
        <v>0</v>
      </c>
    </row>
    <row r="33" spans="1:5" ht="50.25" hidden="1" customHeight="1" x14ac:dyDescent="0.25">
      <c r="A33" s="1"/>
      <c r="B33" s="9" t="s">
        <v>69</v>
      </c>
      <c r="C33" s="31"/>
      <c r="D33" s="31"/>
      <c r="E33" s="31"/>
    </row>
    <row r="34" spans="1:5" ht="42.75" customHeight="1" x14ac:dyDescent="0.25">
      <c r="A34" s="1"/>
      <c r="B34" s="9" t="s">
        <v>19</v>
      </c>
      <c r="C34" s="4">
        <v>14.8</v>
      </c>
      <c r="D34" s="4">
        <v>184.4</v>
      </c>
      <c r="E34" s="4">
        <v>0</v>
      </c>
    </row>
    <row r="35" spans="1:5" ht="41.25" customHeight="1" x14ac:dyDescent="0.25">
      <c r="A35" s="1"/>
      <c r="B35" s="9" t="s">
        <v>31</v>
      </c>
      <c r="C35" s="31">
        <v>286.3</v>
      </c>
      <c r="D35" s="31">
        <v>286.3</v>
      </c>
      <c r="E35" s="31">
        <v>286.3</v>
      </c>
    </row>
    <row r="36" spans="1:5" ht="27" customHeight="1" x14ac:dyDescent="0.25">
      <c r="A36" s="1"/>
      <c r="B36" s="9" t="s">
        <v>14</v>
      </c>
      <c r="C36" s="4">
        <v>632.1</v>
      </c>
      <c r="D36" s="4">
        <v>655.20000000000005</v>
      </c>
      <c r="E36" s="4">
        <v>679.3</v>
      </c>
    </row>
    <row r="37" spans="1:5" ht="51.75" customHeight="1" x14ac:dyDescent="0.25">
      <c r="A37" s="1"/>
      <c r="B37" s="9" t="s">
        <v>9</v>
      </c>
      <c r="C37" s="4">
        <v>52687.4</v>
      </c>
      <c r="D37" s="4">
        <v>52687.4</v>
      </c>
      <c r="E37" s="4">
        <v>52687.4</v>
      </c>
    </row>
    <row r="38" spans="1:5" ht="39.75" customHeight="1" x14ac:dyDescent="0.25">
      <c r="A38" s="1"/>
      <c r="B38" s="9" t="s">
        <v>16</v>
      </c>
      <c r="C38" s="31">
        <v>624.70000000000005</v>
      </c>
      <c r="D38" s="31">
        <v>624.70000000000005</v>
      </c>
      <c r="E38" s="31">
        <v>624.70000000000005</v>
      </c>
    </row>
    <row r="39" spans="1:5" ht="77.25" customHeight="1" x14ac:dyDescent="0.25">
      <c r="A39" s="1"/>
      <c r="B39" s="9" t="s">
        <v>11</v>
      </c>
      <c r="C39" s="4">
        <v>36.5</v>
      </c>
      <c r="D39" s="4">
        <v>36.5</v>
      </c>
      <c r="E39" s="4">
        <v>36.5</v>
      </c>
    </row>
    <row r="40" spans="1:5" ht="77.25" customHeight="1" x14ac:dyDescent="0.25">
      <c r="A40" s="1"/>
      <c r="B40" s="9" t="s">
        <v>13</v>
      </c>
      <c r="C40" s="4">
        <v>624.70000000000005</v>
      </c>
      <c r="D40" s="4">
        <v>624.70000000000005</v>
      </c>
      <c r="E40" s="4">
        <v>624.70000000000005</v>
      </c>
    </row>
    <row r="41" spans="1:5" ht="51.75" customHeight="1" x14ac:dyDescent="0.25">
      <c r="A41" s="1"/>
      <c r="B41" s="9" t="s">
        <v>70</v>
      </c>
      <c r="C41" s="31">
        <v>0</v>
      </c>
      <c r="D41" s="31">
        <v>201</v>
      </c>
      <c r="E41" s="31">
        <v>201</v>
      </c>
    </row>
    <row r="42" spans="1:5" ht="40.5" hidden="1" customHeight="1" x14ac:dyDescent="0.25">
      <c r="A42" s="1"/>
      <c r="B42" s="9" t="s">
        <v>57</v>
      </c>
      <c r="C42" s="4"/>
      <c r="D42" s="4"/>
      <c r="E42" s="4"/>
    </row>
    <row r="43" spans="1:5" ht="17.25" hidden="1" customHeight="1" x14ac:dyDescent="0.25">
      <c r="A43" s="1"/>
      <c r="B43" s="9" t="s">
        <v>10</v>
      </c>
      <c r="C43" s="4"/>
      <c r="D43" s="4"/>
      <c r="E43" s="4"/>
    </row>
    <row r="44" spans="1:5" ht="39" hidden="1" customHeight="1" x14ac:dyDescent="0.25">
      <c r="A44" s="1"/>
      <c r="B44" s="9" t="s">
        <v>59</v>
      </c>
      <c r="C44" s="4"/>
      <c r="D44" s="4"/>
      <c r="E44" s="4"/>
    </row>
    <row r="45" spans="1:5" ht="14.25" customHeight="1" x14ac:dyDescent="0.25">
      <c r="A45" s="1"/>
      <c r="B45" s="5" t="s">
        <v>1</v>
      </c>
      <c r="C45" s="4">
        <f>C43+C40+C39+C38+C37+C36+C35+C34+C33+C32+C31+C30+C29+C28+C26+C25+C42+C44+C41</f>
        <v>73220.600000000006</v>
      </c>
      <c r="D45" s="4">
        <f>D43+D40+D39+D38+D37+D36+D35+D34+D33+D32+D31+D30+D29+D28+D26+D25+D42+D44+D41</f>
        <v>72996.500000000015</v>
      </c>
      <c r="E45" s="4">
        <f>E43+E40+E39+E38+E37+E36+E35+E34+E33+E32+E31+E30+E29+E28+E26+E25+E42+E44+E41</f>
        <v>65848.200000000012</v>
      </c>
    </row>
    <row r="46" spans="1:5" hidden="1" x14ac:dyDescent="0.25">
      <c r="A46" s="1"/>
      <c r="B46" s="1"/>
      <c r="C46" s="1"/>
      <c r="D46" s="1"/>
      <c r="E46" s="1"/>
    </row>
    <row r="47" spans="1:5" x14ac:dyDescent="0.25">
      <c r="A47" s="1"/>
      <c r="B47" s="35" t="s">
        <v>3</v>
      </c>
      <c r="C47" s="38"/>
      <c r="D47" s="38"/>
      <c r="E47" s="39"/>
    </row>
    <row r="48" spans="1:5" ht="11.25" customHeight="1" x14ac:dyDescent="0.25">
      <c r="A48" s="1"/>
      <c r="B48" s="2"/>
      <c r="C48" s="3">
        <v>2021</v>
      </c>
      <c r="D48" s="3">
        <v>2022</v>
      </c>
      <c r="E48" s="3">
        <v>2023</v>
      </c>
    </row>
    <row r="49" spans="1:5" ht="63" customHeight="1" x14ac:dyDescent="0.25">
      <c r="A49" s="1"/>
      <c r="B49" s="9" t="s">
        <v>24</v>
      </c>
      <c r="C49" s="4">
        <v>94.9</v>
      </c>
      <c r="D49" s="4">
        <v>94.9</v>
      </c>
      <c r="E49" s="4">
        <v>47.4</v>
      </c>
    </row>
    <row r="50" spans="1:5" ht="55.5" customHeight="1" x14ac:dyDescent="0.25">
      <c r="A50" s="1"/>
      <c r="B50" s="9" t="s">
        <v>25</v>
      </c>
      <c r="C50" s="4">
        <v>15811</v>
      </c>
      <c r="D50" s="4">
        <v>15811</v>
      </c>
      <c r="E50" s="4">
        <v>7905.5</v>
      </c>
    </row>
    <row r="51" spans="1:5" x14ac:dyDescent="0.25">
      <c r="A51" s="1"/>
      <c r="B51" s="5" t="s">
        <v>1</v>
      </c>
      <c r="C51" s="4">
        <f>C50+C49</f>
        <v>15905.9</v>
      </c>
      <c r="D51" s="4">
        <f>D50+D49</f>
        <v>15905.9</v>
      </c>
      <c r="E51" s="4">
        <f>E50+E49</f>
        <v>7952.9</v>
      </c>
    </row>
    <row r="52" spans="1:5" hidden="1" x14ac:dyDescent="0.25">
      <c r="A52" s="1"/>
      <c r="B52" s="1"/>
      <c r="C52" s="1"/>
      <c r="D52" s="1"/>
      <c r="E52" s="1"/>
    </row>
    <row r="53" spans="1:5" x14ac:dyDescent="0.25">
      <c r="A53" s="1"/>
      <c r="B53" s="35" t="s">
        <v>4</v>
      </c>
      <c r="C53" s="36"/>
      <c r="D53" s="36"/>
      <c r="E53" s="37"/>
    </row>
    <row r="54" spans="1:5" x14ac:dyDescent="0.25">
      <c r="A54" s="1"/>
      <c r="B54" s="5"/>
      <c r="C54" s="3">
        <v>2021</v>
      </c>
      <c r="D54" s="3">
        <v>2022</v>
      </c>
      <c r="E54" s="3">
        <v>2023</v>
      </c>
    </row>
    <row r="55" spans="1:5" ht="36.75" customHeight="1" x14ac:dyDescent="0.25">
      <c r="A55" s="1"/>
      <c r="B55" s="9" t="s">
        <v>35</v>
      </c>
      <c r="C55" s="4">
        <v>2231</v>
      </c>
      <c r="D55" s="4">
        <v>1552.8</v>
      </c>
      <c r="E55" s="4">
        <v>0</v>
      </c>
    </row>
    <row r="56" spans="1:5" ht="27.75" hidden="1" customHeight="1" x14ac:dyDescent="0.25">
      <c r="A56" s="1"/>
      <c r="B56" s="9" t="s">
        <v>21</v>
      </c>
      <c r="C56" s="4"/>
      <c r="D56" s="4"/>
      <c r="E56" s="4"/>
    </row>
    <row r="57" spans="1:5" ht="27.75" customHeight="1" x14ac:dyDescent="0.25">
      <c r="A57" s="1"/>
      <c r="B57" s="9" t="s">
        <v>26</v>
      </c>
      <c r="C57" s="4">
        <v>1002.1</v>
      </c>
      <c r="D57" s="4">
        <v>1002.1</v>
      </c>
      <c r="E57" s="4">
        <v>126.4</v>
      </c>
    </row>
    <row r="58" spans="1:5" ht="37.5" customHeight="1" x14ac:dyDescent="0.25">
      <c r="A58" s="1"/>
      <c r="B58" s="9" t="s">
        <v>27</v>
      </c>
      <c r="C58" s="4">
        <v>2210.1</v>
      </c>
      <c r="D58" s="4">
        <v>2210.1</v>
      </c>
      <c r="E58" s="4">
        <v>446.6</v>
      </c>
    </row>
    <row r="59" spans="1:5" ht="37.5" customHeight="1" x14ac:dyDescent="0.25">
      <c r="A59" s="1"/>
      <c r="B59" s="9" t="s">
        <v>58</v>
      </c>
      <c r="C59" s="4">
        <v>3155.2</v>
      </c>
      <c r="D59" s="4">
        <v>0</v>
      </c>
      <c r="E59" s="4">
        <v>0</v>
      </c>
    </row>
    <row r="60" spans="1:5" ht="39.75" customHeight="1" x14ac:dyDescent="0.25">
      <c r="A60" s="1"/>
      <c r="B60" s="9" t="s">
        <v>17</v>
      </c>
      <c r="C60" s="4">
        <v>25219.9</v>
      </c>
      <c r="D60" s="4">
        <v>26142.7</v>
      </c>
      <c r="E60" s="4">
        <v>26142.7</v>
      </c>
    </row>
    <row r="61" spans="1:5" ht="42" customHeight="1" x14ac:dyDescent="0.25">
      <c r="A61" s="1"/>
      <c r="B61" s="9" t="s">
        <v>22</v>
      </c>
      <c r="C61" s="4">
        <v>11027.5</v>
      </c>
      <c r="D61" s="4">
        <v>10901.5</v>
      </c>
      <c r="E61" s="4">
        <v>11202.8</v>
      </c>
    </row>
    <row r="62" spans="1:5" ht="40.5" customHeight="1" x14ac:dyDescent="0.25">
      <c r="A62" s="1"/>
      <c r="B62" s="9" t="s">
        <v>18</v>
      </c>
      <c r="C62" s="4">
        <v>4850.3</v>
      </c>
      <c r="D62" s="4">
        <v>5264</v>
      </c>
      <c r="E62" s="4">
        <v>5384.9</v>
      </c>
    </row>
    <row r="63" spans="1:5" ht="53.25" customHeight="1" x14ac:dyDescent="0.25">
      <c r="A63" s="1"/>
      <c r="B63" s="9" t="s">
        <v>36</v>
      </c>
      <c r="C63" s="4">
        <v>65.599999999999994</v>
      </c>
      <c r="D63" s="4">
        <v>67.900000000000006</v>
      </c>
      <c r="E63" s="4">
        <v>67.900000000000006</v>
      </c>
    </row>
    <row r="64" spans="1:5" ht="30.75" customHeight="1" x14ac:dyDescent="0.25">
      <c r="A64" s="1"/>
      <c r="B64" s="9" t="s">
        <v>12</v>
      </c>
      <c r="C64" s="4">
        <v>1904</v>
      </c>
      <c r="D64" s="4">
        <v>1904</v>
      </c>
      <c r="E64" s="4">
        <v>1904</v>
      </c>
    </row>
    <row r="65" spans="1:5" ht="89.25" customHeight="1" x14ac:dyDescent="0.25">
      <c r="A65" s="1"/>
      <c r="B65" s="9" t="s">
        <v>28</v>
      </c>
      <c r="C65" s="4">
        <v>357176.1</v>
      </c>
      <c r="D65" s="4">
        <v>379464</v>
      </c>
      <c r="E65" s="4">
        <v>382630.40000000002</v>
      </c>
    </row>
    <row r="66" spans="1:5" ht="51" hidden="1" customHeight="1" x14ac:dyDescent="0.25">
      <c r="A66" s="1"/>
      <c r="B66" s="9" t="s">
        <v>23</v>
      </c>
      <c r="C66" s="4"/>
      <c r="D66" s="4"/>
      <c r="E66" s="4"/>
    </row>
    <row r="67" spans="1:5" ht="40.5" customHeight="1" x14ac:dyDescent="0.25">
      <c r="A67" s="1"/>
      <c r="B67" s="9" t="s">
        <v>67</v>
      </c>
      <c r="C67" s="4">
        <v>24021.9</v>
      </c>
      <c r="D67" s="4">
        <v>24021.9</v>
      </c>
      <c r="E67" s="4">
        <v>0</v>
      </c>
    </row>
    <row r="68" spans="1:5" ht="50.25" customHeight="1" x14ac:dyDescent="0.25">
      <c r="A68" s="1"/>
      <c r="B68" s="9" t="s">
        <v>68</v>
      </c>
      <c r="C68" s="4">
        <v>1857.7</v>
      </c>
      <c r="D68" s="4">
        <v>1857.7</v>
      </c>
      <c r="E68" s="4">
        <v>0</v>
      </c>
    </row>
    <row r="69" spans="1:5" ht="42" hidden="1" customHeight="1" x14ac:dyDescent="0.25">
      <c r="A69" s="1"/>
      <c r="B69" s="9" t="s">
        <v>71</v>
      </c>
      <c r="C69" s="4"/>
      <c r="D69" s="4"/>
      <c r="E69" s="4"/>
    </row>
    <row r="70" spans="1:5" ht="40.5" customHeight="1" x14ac:dyDescent="0.25">
      <c r="A70" s="1"/>
      <c r="B70" s="9" t="s">
        <v>72</v>
      </c>
      <c r="C70" s="4">
        <v>17719.400000000001</v>
      </c>
      <c r="D70" s="4">
        <v>18356.900000000001</v>
      </c>
      <c r="E70" s="4">
        <v>0</v>
      </c>
    </row>
    <row r="71" spans="1:5" ht="50.25" customHeight="1" x14ac:dyDescent="0.25">
      <c r="A71" s="1"/>
      <c r="B71" s="9" t="s">
        <v>74</v>
      </c>
      <c r="C71" s="4">
        <v>177.2</v>
      </c>
      <c r="D71" s="4">
        <v>183.6</v>
      </c>
      <c r="E71" s="4">
        <v>0</v>
      </c>
    </row>
    <row r="72" spans="1:5" x14ac:dyDescent="0.25">
      <c r="A72" s="1"/>
      <c r="B72" s="5" t="s">
        <v>1</v>
      </c>
      <c r="C72" s="4">
        <f>C66+C65+C64+C63+C62+C61+C60+C58+C57+C56+C55+C59+C67+C68+C69+C70+C71</f>
        <v>452618</v>
      </c>
      <c r="D72" s="4">
        <f>D66+D65+D64+D63+D62+D61+D60+D58+D57+D56+D55+D59+D67+D68+D69+D70+D71</f>
        <v>472929.2</v>
      </c>
      <c r="E72" s="4">
        <f>E66+E65+E64+E63+E62+E61+E60+E58+E57+E56+E55+E59+E67+E68+E69+E70+E71</f>
        <v>427905.70000000007</v>
      </c>
    </row>
    <row r="73" spans="1:5" hidden="1" x14ac:dyDescent="0.25">
      <c r="A73" s="1"/>
      <c r="B73" s="1"/>
      <c r="C73" s="1"/>
      <c r="D73" s="1"/>
      <c r="E73" s="1"/>
    </row>
    <row r="74" spans="1:5" ht="16.5" customHeight="1" x14ac:dyDescent="0.25">
      <c r="A74" s="1"/>
      <c r="B74" s="35" t="s">
        <v>5</v>
      </c>
      <c r="C74" s="40"/>
      <c r="D74" s="40"/>
      <c r="E74" s="41"/>
    </row>
    <row r="75" spans="1:5" ht="17.25" customHeight="1" x14ac:dyDescent="0.25">
      <c r="A75" s="1"/>
      <c r="B75" s="5"/>
      <c r="C75" s="3">
        <v>2021</v>
      </c>
      <c r="D75" s="3">
        <v>2022</v>
      </c>
      <c r="E75" s="3">
        <v>2023</v>
      </c>
    </row>
    <row r="76" spans="1:5" ht="16.5" customHeight="1" x14ac:dyDescent="0.25">
      <c r="A76" s="1"/>
      <c r="B76" s="9" t="s">
        <v>32</v>
      </c>
      <c r="C76" s="4"/>
      <c r="D76" s="4"/>
      <c r="E76" s="4"/>
    </row>
    <row r="77" spans="1:5" ht="25.5" customHeight="1" x14ac:dyDescent="0.25">
      <c r="A77" s="1"/>
      <c r="B77" s="9" t="s">
        <v>6</v>
      </c>
      <c r="C77" s="4"/>
      <c r="D77" s="4"/>
      <c r="E77" s="4"/>
    </row>
    <row r="78" spans="1:5" ht="14.25" customHeight="1" x14ac:dyDescent="0.25">
      <c r="A78" s="1"/>
      <c r="B78" s="9" t="s">
        <v>73</v>
      </c>
      <c r="C78" s="4"/>
      <c r="D78" s="4"/>
      <c r="E78" s="4"/>
    </row>
    <row r="79" spans="1:5" ht="39.75" customHeight="1" x14ac:dyDescent="0.25">
      <c r="A79" s="1"/>
      <c r="B79" s="9" t="s">
        <v>57</v>
      </c>
      <c r="C79" s="4"/>
      <c r="D79" s="4"/>
      <c r="E79" s="4"/>
    </row>
    <row r="80" spans="1:5" ht="16.5" customHeight="1" x14ac:dyDescent="0.25">
      <c r="A80" s="1"/>
      <c r="B80" s="5" t="s">
        <v>1</v>
      </c>
      <c r="C80" s="4">
        <f>C77+C76+C79+C78</f>
        <v>0</v>
      </c>
      <c r="D80" s="4">
        <f>D77+D76+D79+D78</f>
        <v>0</v>
      </c>
      <c r="E80" s="4">
        <f>E77+E76+E79+E78</f>
        <v>0</v>
      </c>
    </row>
    <row r="81" spans="1:5" ht="1.5" customHeight="1" x14ac:dyDescent="0.25">
      <c r="A81" s="1"/>
      <c r="B81" s="1"/>
      <c r="C81" s="10"/>
      <c r="D81" s="10"/>
      <c r="E81" s="10"/>
    </row>
    <row r="82" spans="1:5" ht="14.25" customHeight="1" x14ac:dyDescent="0.25">
      <c r="A82" s="1"/>
      <c r="B82" s="1"/>
      <c r="C82" s="10"/>
      <c r="D82" s="10"/>
      <c r="E82" s="10"/>
    </row>
    <row r="83" spans="1:5" x14ac:dyDescent="0.25">
      <c r="A83" s="8"/>
      <c r="B83" s="20" t="s">
        <v>55</v>
      </c>
      <c r="C83" s="21">
        <f>C80+C72+C51+C45+C9</f>
        <v>740858</v>
      </c>
      <c r="D83" s="21">
        <f>D80+D72+D51+D45+D9</f>
        <v>761560.90000000014</v>
      </c>
      <c r="E83" s="21">
        <f>E80+E72+E51+E45+E9</f>
        <v>684225.40000000014</v>
      </c>
    </row>
    <row r="86" spans="1:5" x14ac:dyDescent="0.25">
      <c r="B86" s="32" t="s">
        <v>40</v>
      </c>
      <c r="C86" s="33"/>
      <c r="D86" s="33"/>
      <c r="E86" s="34"/>
    </row>
    <row r="87" spans="1:5" x14ac:dyDescent="0.25">
      <c r="B87" s="15"/>
      <c r="C87" s="16">
        <v>2021</v>
      </c>
      <c r="D87" s="16">
        <v>2022</v>
      </c>
      <c r="E87" s="16">
        <v>2023</v>
      </c>
    </row>
    <row r="88" spans="1:5" hidden="1" x14ac:dyDescent="0.25">
      <c r="B88" s="18" t="s">
        <v>41</v>
      </c>
      <c r="C88" s="19"/>
      <c r="D88" s="19"/>
      <c r="E88" s="19"/>
    </row>
    <row r="89" spans="1:5" hidden="1" x14ac:dyDescent="0.25">
      <c r="B89" s="18" t="s">
        <v>39</v>
      </c>
      <c r="C89" s="19"/>
      <c r="D89" s="19"/>
      <c r="E89" s="19"/>
    </row>
    <row r="90" spans="1:5" ht="26.25" x14ac:dyDescent="0.25">
      <c r="B90" s="2" t="s">
        <v>43</v>
      </c>
      <c r="C90" s="17">
        <v>0</v>
      </c>
      <c r="D90" s="17">
        <v>475.2</v>
      </c>
      <c r="E90" s="17">
        <v>0</v>
      </c>
    </row>
    <row r="91" spans="1:5" hidden="1" x14ac:dyDescent="0.25">
      <c r="B91" s="2" t="s">
        <v>47</v>
      </c>
      <c r="C91" s="17"/>
      <c r="D91" s="17"/>
      <c r="E91" s="17"/>
    </row>
    <row r="92" spans="1:5" ht="26.25" hidden="1" x14ac:dyDescent="0.25">
      <c r="B92" s="2" t="s">
        <v>64</v>
      </c>
      <c r="C92" s="17"/>
      <c r="D92" s="17"/>
      <c r="E92" s="17"/>
    </row>
    <row r="93" spans="1:5" ht="39" x14ac:dyDescent="0.25">
      <c r="B93" s="2" t="s">
        <v>75</v>
      </c>
      <c r="C93" s="17">
        <v>114.8</v>
      </c>
      <c r="D93" s="17">
        <v>116.7</v>
      </c>
      <c r="E93" s="17">
        <v>0</v>
      </c>
    </row>
    <row r="94" spans="1:5" x14ac:dyDescent="0.25">
      <c r="B94" s="5" t="s">
        <v>1</v>
      </c>
      <c r="C94" s="17">
        <f>C88+C90+C91+C92+C93</f>
        <v>114.8</v>
      </c>
      <c r="D94" s="17">
        <f>D88+D90+D91+D92+D93</f>
        <v>591.9</v>
      </c>
      <c r="E94" s="17">
        <f>E88+E90+E91+E92+E93</f>
        <v>0</v>
      </c>
    </row>
    <row r="96" spans="1:5" x14ac:dyDescent="0.25">
      <c r="B96" s="35" t="s">
        <v>42</v>
      </c>
      <c r="C96" s="40"/>
      <c r="D96" s="40"/>
      <c r="E96" s="41"/>
    </row>
    <row r="97" spans="2:7" x14ac:dyDescent="0.25">
      <c r="B97" s="5"/>
      <c r="C97" s="3">
        <v>2021</v>
      </c>
      <c r="D97" s="3">
        <v>2022</v>
      </c>
      <c r="E97" s="3">
        <v>2023</v>
      </c>
    </row>
    <row r="98" spans="2:7" ht="39" hidden="1" x14ac:dyDescent="0.25">
      <c r="B98" s="2" t="s">
        <v>45</v>
      </c>
      <c r="C98" s="17">
        <v>0</v>
      </c>
      <c r="D98" s="17"/>
      <c r="E98" s="17">
        <v>0</v>
      </c>
    </row>
    <row r="99" spans="2:7" ht="39" x14ac:dyDescent="0.25">
      <c r="B99" s="2" t="s">
        <v>75</v>
      </c>
      <c r="C99" s="17">
        <v>114.8</v>
      </c>
      <c r="D99" s="17">
        <v>116.7</v>
      </c>
      <c r="E99" s="17">
        <v>0</v>
      </c>
    </row>
    <row r="100" spans="2:7" x14ac:dyDescent="0.25">
      <c r="B100" s="5" t="s">
        <v>1</v>
      </c>
      <c r="C100" s="17">
        <f>C98+C99</f>
        <v>114.8</v>
      </c>
      <c r="D100" s="17">
        <f>D98+D99</f>
        <v>116.7</v>
      </c>
      <c r="E100" s="17">
        <f>E98+E99</f>
        <v>0</v>
      </c>
    </row>
    <row r="102" spans="2:7" x14ac:dyDescent="0.25">
      <c r="B102" s="35" t="s">
        <v>44</v>
      </c>
      <c r="C102" s="40"/>
      <c r="D102" s="40"/>
      <c r="E102" s="41"/>
    </row>
    <row r="103" spans="2:7" x14ac:dyDescent="0.25">
      <c r="B103" s="5"/>
      <c r="C103" s="3">
        <v>2021</v>
      </c>
      <c r="D103" s="3">
        <v>2022</v>
      </c>
      <c r="E103" s="3">
        <v>2023</v>
      </c>
    </row>
    <row r="104" spans="2:7" ht="26.25" x14ac:dyDescent="0.25">
      <c r="B104" s="2" t="s">
        <v>43</v>
      </c>
      <c r="C104" s="17">
        <v>0</v>
      </c>
      <c r="D104" s="17">
        <v>683.1</v>
      </c>
      <c r="E104" s="17">
        <v>0</v>
      </c>
    </row>
    <row r="105" spans="2:7" ht="39" x14ac:dyDescent="0.25">
      <c r="B105" s="2" t="s">
        <v>45</v>
      </c>
      <c r="C105" s="17">
        <v>0</v>
      </c>
      <c r="D105" s="17">
        <v>742.6</v>
      </c>
      <c r="E105" s="17">
        <v>0</v>
      </c>
    </row>
    <row r="106" spans="2:7" ht="26.25" x14ac:dyDescent="0.25">
      <c r="B106" s="42" t="s">
        <v>79</v>
      </c>
      <c r="C106" s="22">
        <v>37793.599999999999</v>
      </c>
      <c r="D106" s="22">
        <v>0</v>
      </c>
      <c r="E106" s="22">
        <v>0</v>
      </c>
      <c r="G106" t="s">
        <v>56</v>
      </c>
    </row>
    <row r="107" spans="2:7" ht="26.25" x14ac:dyDescent="0.25">
      <c r="B107" s="26" t="s">
        <v>64</v>
      </c>
      <c r="C107" s="27"/>
      <c r="D107" s="27"/>
      <c r="E107" s="27"/>
    </row>
    <row r="108" spans="2:7" ht="39" x14ac:dyDescent="0.25">
      <c r="B108" s="26" t="s">
        <v>75</v>
      </c>
      <c r="C108" s="27">
        <v>114.8</v>
      </c>
      <c r="D108" s="27">
        <v>116.7</v>
      </c>
      <c r="E108" s="27">
        <v>0</v>
      </c>
    </row>
    <row r="109" spans="2:7" x14ac:dyDescent="0.25">
      <c r="B109" s="5" t="s">
        <v>1</v>
      </c>
      <c r="C109" s="17">
        <f>C104+C105+C106+C107+C108</f>
        <v>37908.400000000001</v>
      </c>
      <c r="D109" s="17">
        <f>D104+D105+D106+D107+D108</f>
        <v>1542.4</v>
      </c>
      <c r="E109" s="17">
        <f>E104+E105+E106+E107+E108</f>
        <v>0</v>
      </c>
    </row>
    <row r="111" spans="2:7" x14ac:dyDescent="0.25">
      <c r="B111" s="35" t="s">
        <v>46</v>
      </c>
      <c r="C111" s="40"/>
      <c r="D111" s="40"/>
      <c r="E111" s="41"/>
    </row>
    <row r="112" spans="2:7" x14ac:dyDescent="0.25">
      <c r="B112" s="20"/>
      <c r="C112" s="3">
        <v>2021</v>
      </c>
      <c r="D112" s="3">
        <v>2022</v>
      </c>
      <c r="E112" s="3">
        <v>2023</v>
      </c>
    </row>
    <row r="113" spans="2:5" hidden="1" x14ac:dyDescent="0.25">
      <c r="B113" s="5" t="s">
        <v>47</v>
      </c>
      <c r="C113" s="17"/>
      <c r="D113" s="17"/>
      <c r="E113" s="17"/>
    </row>
    <row r="114" spans="2:5" ht="26.25" x14ac:dyDescent="0.25">
      <c r="B114" s="2" t="s">
        <v>43</v>
      </c>
      <c r="C114" s="17">
        <v>0</v>
      </c>
      <c r="D114" s="17">
        <v>14850</v>
      </c>
      <c r="E114" s="17">
        <v>0</v>
      </c>
    </row>
    <row r="115" spans="2:5" ht="26.25" hidden="1" x14ac:dyDescent="0.25">
      <c r="B115" s="2" t="s">
        <v>48</v>
      </c>
      <c r="C115" s="17"/>
      <c r="D115" s="17"/>
      <c r="E115" s="17"/>
    </row>
    <row r="116" spans="2:5" ht="39" hidden="1" x14ac:dyDescent="0.25">
      <c r="B116" s="12" t="s">
        <v>45</v>
      </c>
      <c r="C116" s="19"/>
      <c r="D116" s="19"/>
      <c r="E116" s="19"/>
    </row>
    <row r="117" spans="2:5" hidden="1" x14ac:dyDescent="0.25">
      <c r="B117" s="12" t="s">
        <v>39</v>
      </c>
      <c r="C117" s="19"/>
      <c r="D117" s="19"/>
      <c r="E117" s="19"/>
    </row>
    <row r="118" spans="2:5" ht="26.25" hidden="1" x14ac:dyDescent="0.25">
      <c r="B118" s="28" t="s">
        <v>64</v>
      </c>
      <c r="C118" s="24"/>
      <c r="D118" s="24"/>
      <c r="E118" s="24"/>
    </row>
    <row r="119" spans="2:5" ht="39" x14ac:dyDescent="0.25">
      <c r="B119" s="28" t="s">
        <v>75</v>
      </c>
      <c r="C119" s="24">
        <v>447.3</v>
      </c>
      <c r="D119" s="24">
        <v>454.7</v>
      </c>
      <c r="E119" s="24">
        <v>0</v>
      </c>
    </row>
    <row r="120" spans="2:5" x14ac:dyDescent="0.25">
      <c r="B120" s="5" t="s">
        <v>1</v>
      </c>
      <c r="C120" s="17">
        <f>C113+C114+C115+C116+C118+C119</f>
        <v>447.3</v>
      </c>
      <c r="D120" s="17">
        <f>D113+D114+D115+D116+D118+D119</f>
        <v>15304.7</v>
      </c>
      <c r="E120" s="17">
        <f>E113+E114+E115+E116+E118+E119</f>
        <v>0</v>
      </c>
    </row>
    <row r="122" spans="2:5" x14ac:dyDescent="0.25">
      <c r="B122" s="35" t="s">
        <v>49</v>
      </c>
      <c r="C122" s="40"/>
      <c r="D122" s="40"/>
      <c r="E122" s="41"/>
    </row>
    <row r="123" spans="2:5" x14ac:dyDescent="0.25">
      <c r="B123" s="5"/>
      <c r="C123" s="3">
        <v>2021</v>
      </c>
      <c r="D123" s="3">
        <v>2022</v>
      </c>
      <c r="E123" s="3">
        <v>2023</v>
      </c>
    </row>
    <row r="124" spans="2:5" hidden="1" x14ac:dyDescent="0.25">
      <c r="B124" s="5" t="s">
        <v>47</v>
      </c>
      <c r="C124" s="17"/>
      <c r="D124" s="17"/>
      <c r="E124" s="17"/>
    </row>
    <row r="125" spans="2:5" ht="26.25" x14ac:dyDescent="0.25">
      <c r="B125" s="2" t="s">
        <v>43</v>
      </c>
      <c r="C125" s="17">
        <v>0</v>
      </c>
      <c r="D125" s="17">
        <v>16221.2</v>
      </c>
      <c r="E125" s="17">
        <v>0</v>
      </c>
    </row>
    <row r="126" spans="2:5" ht="26.25" x14ac:dyDescent="0.25">
      <c r="B126" s="2" t="s">
        <v>50</v>
      </c>
      <c r="C126" s="17">
        <v>3780.3</v>
      </c>
      <c r="D126" s="17">
        <v>3780.3</v>
      </c>
      <c r="E126" s="17">
        <v>3780.3</v>
      </c>
    </row>
    <row r="127" spans="2:5" x14ac:dyDescent="0.25">
      <c r="B127" s="5" t="s">
        <v>51</v>
      </c>
      <c r="C127" s="17">
        <v>111</v>
      </c>
      <c r="D127" s="17">
        <v>29.6</v>
      </c>
      <c r="E127" s="17">
        <v>0</v>
      </c>
    </row>
    <row r="128" spans="2:5" ht="39" x14ac:dyDescent="0.25">
      <c r="B128" s="2" t="s">
        <v>75</v>
      </c>
      <c r="C128" s="17">
        <v>447.3</v>
      </c>
      <c r="D128" s="17">
        <v>454.7</v>
      </c>
      <c r="E128" s="17">
        <v>0</v>
      </c>
    </row>
    <row r="129" spans="2:5" x14ac:dyDescent="0.25">
      <c r="B129" s="5" t="s">
        <v>1</v>
      </c>
      <c r="C129" s="17">
        <f>C124+C125+C126+C127+C128</f>
        <v>4338.6000000000004</v>
      </c>
      <c r="D129" s="17">
        <f>D124+D125+D126+D127+D128</f>
        <v>20485.8</v>
      </c>
      <c r="E129" s="17">
        <f>E124+E125+E126+E127+E128</f>
        <v>3780.3</v>
      </c>
    </row>
    <row r="131" spans="2:5" x14ac:dyDescent="0.25">
      <c r="B131" s="35" t="s">
        <v>52</v>
      </c>
      <c r="C131" s="40"/>
      <c r="D131" s="40"/>
      <c r="E131" s="41"/>
    </row>
    <row r="132" spans="2:5" x14ac:dyDescent="0.25">
      <c r="B132" s="5"/>
      <c r="C132" s="3">
        <v>2021</v>
      </c>
      <c r="D132" s="3">
        <v>2022</v>
      </c>
      <c r="E132" s="3">
        <v>2023</v>
      </c>
    </row>
    <row r="133" spans="2:5" ht="26.25" x14ac:dyDescent="0.25">
      <c r="B133" s="2" t="s">
        <v>43</v>
      </c>
      <c r="C133" s="17">
        <v>0</v>
      </c>
      <c r="D133" s="17">
        <v>1138.5</v>
      </c>
      <c r="E133" s="17"/>
    </row>
    <row r="134" spans="2:5" ht="39" x14ac:dyDescent="0.25">
      <c r="B134" s="2" t="s">
        <v>53</v>
      </c>
      <c r="C134" s="17">
        <v>0</v>
      </c>
      <c r="D134" s="17">
        <v>515</v>
      </c>
      <c r="E134" s="17">
        <v>0</v>
      </c>
    </row>
    <row r="135" spans="2:5" hidden="1" x14ac:dyDescent="0.25">
      <c r="B135" s="2" t="s">
        <v>47</v>
      </c>
      <c r="C135" s="17"/>
      <c r="D135" s="17"/>
      <c r="E135" s="17"/>
    </row>
    <row r="136" spans="2:5" ht="26.25" hidden="1" x14ac:dyDescent="0.25">
      <c r="B136" s="2" t="s">
        <v>64</v>
      </c>
      <c r="C136" s="17"/>
      <c r="D136" s="17"/>
      <c r="E136" s="17"/>
    </row>
    <row r="137" spans="2:5" ht="39" x14ac:dyDescent="0.25">
      <c r="B137" s="2" t="s">
        <v>75</v>
      </c>
      <c r="C137" s="17">
        <v>114.8</v>
      </c>
      <c r="D137" s="17">
        <v>116.7</v>
      </c>
      <c r="E137" s="17">
        <v>0</v>
      </c>
    </row>
    <row r="138" spans="2:5" x14ac:dyDescent="0.25">
      <c r="B138" s="5" t="s">
        <v>1</v>
      </c>
      <c r="C138" s="17">
        <f>C133+C134+C135+C136+C137</f>
        <v>114.8</v>
      </c>
      <c r="D138" s="17">
        <f>D133+D134+D135+D136+D137</f>
        <v>1770.2</v>
      </c>
      <c r="E138" s="17">
        <f>E133+E134+E135+E136+E137</f>
        <v>0</v>
      </c>
    </row>
    <row r="140" spans="2:5" x14ac:dyDescent="0.25">
      <c r="B140" s="32" t="s">
        <v>60</v>
      </c>
      <c r="C140" s="33"/>
      <c r="D140" s="33"/>
      <c r="E140" s="34"/>
    </row>
    <row r="141" spans="2:5" x14ac:dyDescent="0.25">
      <c r="B141" s="15"/>
      <c r="C141" s="16">
        <v>2021</v>
      </c>
      <c r="D141" s="16">
        <v>2022</v>
      </c>
      <c r="E141" s="16">
        <v>2023</v>
      </c>
    </row>
    <row r="142" spans="2:5" hidden="1" x14ac:dyDescent="0.25">
      <c r="B142" s="23" t="s">
        <v>47</v>
      </c>
      <c r="C142" s="24"/>
      <c r="D142" s="24"/>
      <c r="E142" s="24"/>
    </row>
    <row r="143" spans="2:5" ht="26.25" hidden="1" x14ac:dyDescent="0.25">
      <c r="B143" s="28" t="s">
        <v>64</v>
      </c>
      <c r="C143" s="24"/>
      <c r="D143" s="24"/>
      <c r="E143" s="24"/>
    </row>
    <row r="144" spans="2:5" ht="39" x14ac:dyDescent="0.25">
      <c r="B144" s="28" t="s">
        <v>75</v>
      </c>
      <c r="C144" s="24">
        <v>114.8</v>
      </c>
      <c r="D144" s="24">
        <v>116.7</v>
      </c>
      <c r="E144" s="24">
        <v>0</v>
      </c>
    </row>
    <row r="145" spans="2:5" x14ac:dyDescent="0.25">
      <c r="B145" s="5" t="s">
        <v>1</v>
      </c>
      <c r="C145" s="17">
        <f>C142+C143+C144</f>
        <v>114.8</v>
      </c>
      <c r="D145" s="17">
        <f>D142+D143+D144</f>
        <v>116.7</v>
      </c>
      <c r="E145" s="17">
        <f>E142+E143+E144</f>
        <v>0</v>
      </c>
    </row>
    <row r="147" spans="2:5" x14ac:dyDescent="0.25">
      <c r="B147" s="32" t="s">
        <v>61</v>
      </c>
      <c r="C147" s="33"/>
      <c r="D147" s="33"/>
      <c r="E147" s="34"/>
    </row>
    <row r="148" spans="2:5" x14ac:dyDescent="0.25">
      <c r="B148" s="15"/>
      <c r="C148" s="16">
        <v>2021</v>
      </c>
      <c r="D148" s="16">
        <v>2022</v>
      </c>
      <c r="E148" s="16">
        <v>2023</v>
      </c>
    </row>
    <row r="149" spans="2:5" hidden="1" x14ac:dyDescent="0.25">
      <c r="B149" s="23" t="s">
        <v>47</v>
      </c>
      <c r="C149" s="24"/>
      <c r="D149" s="24">
        <v>0</v>
      </c>
      <c r="E149" s="24">
        <v>0</v>
      </c>
    </row>
    <row r="150" spans="2:5" ht="26.25" hidden="1" x14ac:dyDescent="0.25">
      <c r="B150" s="28" t="s">
        <v>64</v>
      </c>
      <c r="C150" s="24"/>
      <c r="D150" s="24">
        <v>0</v>
      </c>
      <c r="E150" s="24">
        <v>0</v>
      </c>
    </row>
    <row r="151" spans="2:5" ht="39" x14ac:dyDescent="0.25">
      <c r="B151" s="28" t="s">
        <v>75</v>
      </c>
      <c r="C151" s="24">
        <v>114.8</v>
      </c>
      <c r="D151" s="24">
        <v>116.7</v>
      </c>
      <c r="E151" s="24">
        <v>0</v>
      </c>
    </row>
    <row r="152" spans="2:5" x14ac:dyDescent="0.25">
      <c r="B152" s="5" t="s">
        <v>1</v>
      </c>
      <c r="C152" s="17">
        <f>C149+C150+C151</f>
        <v>114.8</v>
      </c>
      <c r="D152" s="17">
        <f>D149+D150+D151</f>
        <v>116.7</v>
      </c>
      <c r="E152" s="17">
        <f>E149+E150+E151</f>
        <v>0</v>
      </c>
    </row>
    <row r="154" spans="2:5" x14ac:dyDescent="0.25">
      <c r="B154" s="32" t="s">
        <v>62</v>
      </c>
      <c r="C154" s="33"/>
      <c r="D154" s="33"/>
      <c r="E154" s="34"/>
    </row>
    <row r="155" spans="2:5" x14ac:dyDescent="0.25">
      <c r="B155" s="15"/>
      <c r="C155" s="16">
        <v>2021</v>
      </c>
      <c r="D155" s="16">
        <v>2022</v>
      </c>
      <c r="E155" s="16">
        <v>2023</v>
      </c>
    </row>
    <row r="156" spans="2:5" hidden="1" x14ac:dyDescent="0.25">
      <c r="B156" s="23" t="s">
        <v>47</v>
      </c>
      <c r="C156" s="24"/>
      <c r="D156" s="24"/>
      <c r="E156" s="24"/>
    </row>
    <row r="157" spans="2:5" ht="26.25" hidden="1" x14ac:dyDescent="0.25">
      <c r="B157" s="28" t="s">
        <v>64</v>
      </c>
      <c r="C157" s="24"/>
      <c r="D157" s="24"/>
      <c r="E157" s="24"/>
    </row>
    <row r="158" spans="2:5" ht="39" x14ac:dyDescent="0.25">
      <c r="B158" s="28" t="s">
        <v>75</v>
      </c>
      <c r="C158" s="24">
        <v>114.8</v>
      </c>
      <c r="D158" s="24">
        <v>116.7</v>
      </c>
      <c r="E158" s="24">
        <v>0</v>
      </c>
    </row>
    <row r="159" spans="2:5" x14ac:dyDescent="0.25">
      <c r="B159" s="5" t="s">
        <v>1</v>
      </c>
      <c r="C159" s="17">
        <f>C156+C157+C158</f>
        <v>114.8</v>
      </c>
      <c r="D159" s="17">
        <f>D156+D157+D158</f>
        <v>116.7</v>
      </c>
      <c r="E159" s="17">
        <f>E156+E157+E158</f>
        <v>0</v>
      </c>
    </row>
    <row r="161" spans="2:5" x14ac:dyDescent="0.25">
      <c r="B161" s="32" t="s">
        <v>63</v>
      </c>
      <c r="C161" s="33"/>
      <c r="D161" s="33"/>
      <c r="E161" s="34"/>
    </row>
    <row r="162" spans="2:5" x14ac:dyDescent="0.25">
      <c r="B162" s="15"/>
      <c r="C162" s="16">
        <v>2021</v>
      </c>
      <c r="D162" s="16">
        <v>2022</v>
      </c>
      <c r="E162" s="16">
        <v>2023</v>
      </c>
    </row>
    <row r="163" spans="2:5" hidden="1" x14ac:dyDescent="0.25">
      <c r="B163" s="23" t="s">
        <v>47</v>
      </c>
      <c r="C163" s="24"/>
      <c r="D163" s="24">
        <v>0</v>
      </c>
      <c r="E163" s="24">
        <v>0</v>
      </c>
    </row>
    <row r="164" spans="2:5" ht="39" x14ac:dyDescent="0.25">
      <c r="B164" s="28" t="s">
        <v>75</v>
      </c>
      <c r="C164" s="24">
        <v>114.8</v>
      </c>
      <c r="D164" s="24">
        <v>116.7</v>
      </c>
      <c r="E164" s="24">
        <v>0</v>
      </c>
    </row>
    <row r="165" spans="2:5" x14ac:dyDescent="0.25">
      <c r="B165" s="5" t="s">
        <v>1</v>
      </c>
      <c r="C165" s="17">
        <f>C163+C164</f>
        <v>114.8</v>
      </c>
      <c r="D165" s="17">
        <f>D163+D164</f>
        <v>116.7</v>
      </c>
      <c r="E165" s="17">
        <f>E163+E164</f>
        <v>0</v>
      </c>
    </row>
    <row r="167" spans="2:5" s="25" customFormat="1" ht="14.25" x14ac:dyDescent="0.2">
      <c r="B167" s="32" t="s">
        <v>65</v>
      </c>
      <c r="C167" s="33"/>
      <c r="D167" s="33"/>
      <c r="E167" s="34"/>
    </row>
    <row r="168" spans="2:5" x14ac:dyDescent="0.25">
      <c r="B168" s="15"/>
      <c r="C168" s="16">
        <v>2021</v>
      </c>
      <c r="D168" s="16">
        <v>2022</v>
      </c>
      <c r="E168" s="16">
        <v>2023</v>
      </c>
    </row>
    <row r="169" spans="2:5" ht="26.25" hidden="1" x14ac:dyDescent="0.25">
      <c r="B169" s="28" t="s">
        <v>64</v>
      </c>
      <c r="C169" s="24"/>
      <c r="D169" s="24">
        <v>0</v>
      </c>
      <c r="E169" s="24">
        <v>0</v>
      </c>
    </row>
    <row r="170" spans="2:5" ht="39" x14ac:dyDescent="0.25">
      <c r="B170" s="28" t="s">
        <v>75</v>
      </c>
      <c r="C170" s="24">
        <v>114.8</v>
      </c>
      <c r="D170" s="24">
        <v>116.7</v>
      </c>
      <c r="E170" s="24">
        <v>0</v>
      </c>
    </row>
    <row r="171" spans="2:5" x14ac:dyDescent="0.25">
      <c r="B171" s="5" t="s">
        <v>1</v>
      </c>
      <c r="C171" s="17">
        <f>C169+C170</f>
        <v>114.8</v>
      </c>
      <c r="D171" s="17">
        <f>D169+D170</f>
        <v>116.7</v>
      </c>
      <c r="E171" s="17">
        <f>E169+E170</f>
        <v>0</v>
      </c>
    </row>
    <row r="173" spans="2:5" x14ac:dyDescent="0.25">
      <c r="B173" s="32" t="s">
        <v>76</v>
      </c>
      <c r="C173" s="33"/>
      <c r="D173" s="33"/>
      <c r="E173" s="34"/>
    </row>
    <row r="174" spans="2:5" x14ac:dyDescent="0.25">
      <c r="B174" s="15"/>
      <c r="C174" s="16">
        <v>2021</v>
      </c>
      <c r="D174" s="16">
        <v>2022</v>
      </c>
      <c r="E174" s="16">
        <v>2023</v>
      </c>
    </row>
    <row r="175" spans="2:5" ht="39" x14ac:dyDescent="0.25">
      <c r="B175" s="28" t="s">
        <v>75</v>
      </c>
      <c r="C175" s="24">
        <v>114.8</v>
      </c>
      <c r="D175" s="24">
        <v>116.7</v>
      </c>
      <c r="E175" s="24">
        <v>0</v>
      </c>
    </row>
    <row r="176" spans="2:5" x14ac:dyDescent="0.25">
      <c r="B176" s="5" t="s">
        <v>1</v>
      </c>
      <c r="C176" s="17">
        <f>C175</f>
        <v>114.8</v>
      </c>
      <c r="D176" s="17">
        <f>D175</f>
        <v>116.7</v>
      </c>
      <c r="E176" s="17">
        <f>E175</f>
        <v>0</v>
      </c>
    </row>
    <row r="178" spans="2:5" x14ac:dyDescent="0.25">
      <c r="B178" s="32" t="s">
        <v>77</v>
      </c>
      <c r="C178" s="33"/>
      <c r="D178" s="33"/>
      <c r="E178" s="34"/>
    </row>
    <row r="179" spans="2:5" x14ac:dyDescent="0.25">
      <c r="B179" s="15"/>
      <c r="C179" s="16">
        <v>2021</v>
      </c>
      <c r="D179" s="16">
        <v>2022</v>
      </c>
      <c r="E179" s="16">
        <v>2023</v>
      </c>
    </row>
    <row r="180" spans="2:5" ht="39" x14ac:dyDescent="0.25">
      <c r="B180" s="28" t="s">
        <v>75</v>
      </c>
      <c r="C180" s="24">
        <v>114.8</v>
      </c>
      <c r="D180" s="24">
        <v>116.7</v>
      </c>
      <c r="E180" s="24">
        <v>0</v>
      </c>
    </row>
    <row r="181" spans="2:5" ht="26.25" x14ac:dyDescent="0.25">
      <c r="B181" s="28" t="s">
        <v>43</v>
      </c>
      <c r="C181" s="24">
        <v>0</v>
      </c>
      <c r="D181" s="24">
        <v>990</v>
      </c>
      <c r="E181" s="24">
        <v>0</v>
      </c>
    </row>
    <row r="182" spans="2:5" x14ac:dyDescent="0.25">
      <c r="B182" s="5" t="s">
        <v>1</v>
      </c>
      <c r="C182" s="17">
        <f>C180+C181</f>
        <v>114.8</v>
      </c>
      <c r="D182" s="17">
        <f>D180+D181</f>
        <v>1106.7</v>
      </c>
      <c r="E182" s="17">
        <f>E180+E181</f>
        <v>0</v>
      </c>
    </row>
    <row r="184" spans="2:5" x14ac:dyDescent="0.25">
      <c r="B184" s="32" t="s">
        <v>78</v>
      </c>
      <c r="C184" s="33"/>
      <c r="D184" s="33"/>
      <c r="E184" s="34"/>
    </row>
    <row r="185" spans="2:5" x14ac:dyDescent="0.25">
      <c r="B185" s="15"/>
      <c r="C185" s="16">
        <v>2021</v>
      </c>
      <c r="D185" s="16">
        <v>2022</v>
      </c>
      <c r="E185" s="16">
        <v>2023</v>
      </c>
    </row>
    <row r="186" spans="2:5" ht="39" x14ac:dyDescent="0.25">
      <c r="B186" s="28" t="s">
        <v>75</v>
      </c>
      <c r="C186" s="24">
        <v>114.8</v>
      </c>
      <c r="D186" s="24">
        <v>116.7</v>
      </c>
      <c r="E186" s="24">
        <v>0</v>
      </c>
    </row>
    <row r="187" spans="2:5" x14ac:dyDescent="0.25">
      <c r="B187" s="5" t="s">
        <v>1</v>
      </c>
      <c r="C187" s="17">
        <f>C186</f>
        <v>114.8</v>
      </c>
      <c r="D187" s="17">
        <f>D186</f>
        <v>116.7</v>
      </c>
      <c r="E187" s="17">
        <f>E186</f>
        <v>0</v>
      </c>
    </row>
    <row r="188" spans="2:5" ht="15.75" thickBot="1" x14ac:dyDescent="0.3"/>
    <row r="189" spans="2:5" ht="15.75" thickBot="1" x14ac:dyDescent="0.3">
      <c r="B189" s="29" t="s">
        <v>54</v>
      </c>
      <c r="C189" s="30">
        <f>C171+C165+C159+C152+C145+C138+C129+C120+C109+C100+C94+C176+C182+C187</f>
        <v>43957.10000000002</v>
      </c>
      <c r="D189" s="30">
        <f>D171+D165+D159+D152+D145+D138+D129+D120+D109+D100+D94+D176+D182+D187</f>
        <v>41735.299999999988</v>
      </c>
      <c r="E189" s="30">
        <f>E171+E165+E159+E152+E145+E138+E129+E120+E109+E100+E94+E176+E182+E187</f>
        <v>3780.3</v>
      </c>
    </row>
    <row r="190" spans="2:5" ht="15.75" thickBot="1" x14ac:dyDescent="0.3"/>
    <row r="191" spans="2:5" ht="15.75" thickBot="1" x14ac:dyDescent="0.3">
      <c r="B191" s="29" t="s">
        <v>80</v>
      </c>
      <c r="C191" s="30">
        <f>C189+C83</f>
        <v>784815.1</v>
      </c>
      <c r="D191" s="30">
        <f>D189+D83</f>
        <v>803296.20000000019</v>
      </c>
      <c r="E191" s="30">
        <f>E189+E83</f>
        <v>688005.70000000019</v>
      </c>
    </row>
  </sheetData>
  <mergeCells count="19">
    <mergeCell ref="B173:E173"/>
    <mergeCell ref="B178:E178"/>
    <mergeCell ref="B184:E184"/>
    <mergeCell ref="B167:E167"/>
    <mergeCell ref="B2:E2"/>
    <mergeCell ref="B23:E23"/>
    <mergeCell ref="B47:E47"/>
    <mergeCell ref="B53:E53"/>
    <mergeCell ref="B74:E74"/>
    <mergeCell ref="B86:E86"/>
    <mergeCell ref="B96:E96"/>
    <mergeCell ref="B102:E102"/>
    <mergeCell ref="B111:E111"/>
    <mergeCell ref="B122:E122"/>
    <mergeCell ref="B140:E140"/>
    <mergeCell ref="B147:E147"/>
    <mergeCell ref="B154:E154"/>
    <mergeCell ref="B161:E161"/>
    <mergeCell ref="B131:E131"/>
  </mergeCells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Финансовое управление</cp:lastModifiedBy>
  <cp:lastPrinted>2020-10-07T07:07:39Z</cp:lastPrinted>
  <dcterms:created xsi:type="dcterms:W3CDTF">2020-01-15T01:06:59Z</dcterms:created>
  <dcterms:modified xsi:type="dcterms:W3CDTF">2020-10-07T07:11:27Z</dcterms:modified>
</cp:coreProperties>
</file>